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10" windowHeight="7995" activeTab="0"/>
  </bookViews>
  <sheets>
    <sheet name="CFG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<sst xmlns="http://schemas.openxmlformats.org/spreadsheetml/2006/main" count="45" uniqueCount="45">
  <si>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Bajo protesta de decir verdad declaramos que los Estados Financieros y sus notas, son razonablemente correctos y son responsabilidad del emisor.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</si>
  <si>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</si>
  <si>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</si>
  <si>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</si>
  <si>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</si>
  <si>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</si>
  <si>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</si>
  <si>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</si>
  <si>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</si>
  <si>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</si>
  <si>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</si>
  <si>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Otros Servicios Generales</t>
  </si>
  <si>
    <t>Total del Gasto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</si>
  <si>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</si>
  <si>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</si>
  <si>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</si>
  <si>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</si>
  <si>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</si>
  <si>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</si>
  <si>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</si>
  <si>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</si>
  <si>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</si>
  <si>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</si>
  <si>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</si>
  <si>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</si>
  <si>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</si>
  <si>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</si>
  <si>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</si>
  <si>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</si>
  <si>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</si>
  <si>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</si>
  <si>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</si>
  <si>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</si>
  <si>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</si>
  <si>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</si>
  <si>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</si>
  <si>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</si>
  <si>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</si>
  <si>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</si>
  <si>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</si>
  <si>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</si>
  <si>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</si>
  <si>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</si>
  <si>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</si>
  <si>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Municipio de Comonfort,  Guanajuato
Estado analitico del ejercicio del presupuesto de egresos
Clasificación Funcional (Finalidad y Función)
Del 1 de Enero al 30 de Septiembre del  2019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</si>
</sst>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;\-#,##0.00;&quot; &quot;"/>
    <numFmt numFmtId="166" formatCode="#,##0.00_ ;\-#,##0.00\ "/>
    <numFmt numFmtId="167" formatCode="#,##0;\-#,##0;&quot; &quot;"/>
  </numFmts>
  <fonts count="44">
    <font>
      <sz val="11"/>
      <color theme="1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9"/>
      <color indexed="6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9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70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164" fontId="4" fillId="0" borderId="0" applyFont="0" applyFill="0" applyBorder="0" applyAlignment="0" applyProtection="0"/>
    <xf numFmtId="0" fontId="34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4" fontId="2" fillId="33" borderId="10" xfId="57" applyNumberFormat="1" applyFont="1" applyFill="1" applyBorder="1" applyAlignment="1">
      <alignment horizontal="center" vertical="center" wrapText="1"/>
      <protection/>
    </xf>
    <xf numFmtId="0" fontId="5" fillId="0" borderId="0" xfId="56" applyFont="1" applyAlignment="1" applyProtection="1">
      <alignment vertical="top"/>
      <protection/>
    </xf>
    <xf numFmtId="0" fontId="2" fillId="33" borderId="10" xfId="57" applyNumberFormat="1" applyFont="1" applyFill="1" applyBorder="1" applyAlignment="1">
      <alignment horizontal="center" vertical="center" wrapText="1"/>
      <protection/>
    </xf>
    <xf numFmtId="4" fontId="3" fillId="0" borderId="11" xfId="0" applyNumberFormat="1" applyFont="1" applyFill="1" applyBorder="1" applyAlignment="1" applyProtection="1">
      <alignment/>
      <protection locked="0"/>
    </xf>
    <xf numFmtId="4" fontId="3" fillId="0" borderId="12" xfId="0" applyNumberFormat="1" applyFont="1" applyFill="1" applyBorder="1" applyAlignment="1" applyProtection="1">
      <alignment/>
      <protection locked="0"/>
    </xf>
    <xf numFmtId="0" fontId="2" fillId="0" borderId="13" xfId="0" applyFont="1" applyFill="1" applyBorder="1" applyAlignment="1" applyProtection="1">
      <alignment horizontal="left"/>
      <protection locked="0"/>
    </xf>
    <xf numFmtId="4" fontId="2" fillId="0" borderId="10" xfId="0" applyNumberFormat="1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" fillId="0" borderId="1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2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2" fillId="0" borderId="15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43" fillId="34" borderId="15" xfId="57" applyFont="1" applyFill="1" applyBorder="1" applyAlignment="1" applyProtection="1">
      <alignment horizontal="center" vertical="center" wrapText="1"/>
      <protection locked="0"/>
    </xf>
    <xf numFmtId="0" fontId="43" fillId="34" borderId="13" xfId="57" applyFont="1" applyFill="1" applyBorder="1" applyAlignment="1" applyProtection="1">
      <alignment horizontal="center" vertical="center" wrapText="1"/>
      <protection locked="0"/>
    </xf>
    <xf numFmtId="0" fontId="43" fillId="34" borderId="16" xfId="57" applyFont="1" applyFill="1" applyBorder="1" applyAlignment="1" applyProtection="1">
      <alignment horizontal="center" vertical="center" wrapText="1"/>
      <protection locked="0"/>
    </xf>
    <xf numFmtId="0" fontId="2" fillId="33" borderId="17" xfId="57" applyFont="1" applyFill="1" applyBorder="1" applyAlignment="1">
      <alignment horizontal="center" vertical="center"/>
      <protection/>
    </xf>
    <xf numFmtId="0" fontId="2" fillId="33" borderId="18" xfId="57" applyFont="1" applyFill="1" applyBorder="1" applyAlignment="1">
      <alignment horizontal="center" vertical="center"/>
      <protection/>
    </xf>
    <xf numFmtId="0" fontId="2" fillId="33" borderId="14" xfId="57" applyFont="1" applyFill="1" applyBorder="1" applyAlignment="1">
      <alignment horizontal="center" vertical="center"/>
      <protection/>
    </xf>
    <xf numFmtId="0" fontId="2" fillId="33" borderId="19" xfId="57" applyFont="1" applyFill="1" applyBorder="1" applyAlignment="1">
      <alignment horizontal="center" vertical="center"/>
      <protection/>
    </xf>
    <xf numFmtId="0" fontId="2" fillId="33" borderId="20" xfId="57" applyFont="1" applyFill="1" applyBorder="1" applyAlignment="1">
      <alignment horizontal="center" vertical="center"/>
      <protection/>
    </xf>
    <xf numFmtId="0" fontId="2" fillId="33" borderId="21" xfId="57" applyFont="1" applyFill="1" applyBorder="1" applyAlignment="1">
      <alignment horizontal="center" vertical="center"/>
      <protection/>
    </xf>
    <xf numFmtId="0" fontId="2" fillId="33" borderId="15" xfId="57" applyFont="1" applyFill="1" applyBorder="1" applyAlignment="1" applyProtection="1">
      <alignment horizontal="center" vertical="center" wrapText="1"/>
      <protection locked="0"/>
    </xf>
    <xf numFmtId="0" fontId="2" fillId="33" borderId="13" xfId="57" applyFont="1" applyFill="1" applyBorder="1" applyAlignment="1" applyProtection="1">
      <alignment horizontal="center" vertical="center" wrapText="1"/>
      <protection locked="0"/>
    </xf>
    <xf numFmtId="0" fontId="2" fillId="33" borderId="16" xfId="57" applyFont="1" applyFill="1" applyBorder="1" applyAlignment="1" applyProtection="1">
      <alignment horizontal="center" vertical="center" wrapText="1"/>
      <protection locked="0"/>
    </xf>
    <xf numFmtId="4" fontId="2" fillId="33" borderId="11" xfId="57" applyNumberFormat="1" applyFont="1" applyFill="1" applyBorder="1" applyAlignment="1">
      <alignment horizontal="center" vertical="center" wrapText="1"/>
      <protection/>
    </xf>
    <xf numFmtId="4" fontId="2" fillId="33" borderId="22" xfId="57" applyNumberFormat="1" applyFont="1" applyFill="1" applyBorder="1" applyAlignment="1">
      <alignment horizontal="center" vertical="center" wrapText="1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133350</xdr:rowOff>
    </xdr:from>
    <xdr:to>
      <xdr:col>1</xdr:col>
      <xdr:colOff>971550</xdr:colOff>
      <xdr:row>0</xdr:row>
      <xdr:rowOff>847725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33350"/>
          <a:ext cx="11906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485775</xdr:colOff>
      <xdr:row>0</xdr:row>
      <xdr:rowOff>76200</xdr:rowOff>
    </xdr:from>
    <xdr:to>
      <xdr:col>7</xdr:col>
      <xdr:colOff>847725</xdr:colOff>
      <xdr:row>0</xdr:row>
      <xdr:rowOff>933450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62850" y="76200"/>
          <a:ext cx="13144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selection activeCell="A1" sqref="A1:H1"/>
    </sheetView>
  </sheetViews>
  <sheetFormatPr defaultColWidth="9.421875" defaultRowHeight="15"/>
  <cols>
    <col min="1" max="1" width="3.7109375" style="8" customWidth="1"/>
    <col min="2" max="2" width="45.28125" style="8" customWidth="1"/>
    <col min="3" max="8" width="14.28125" style="8" customWidth="1"/>
    <col min="9" max="16384" width="9.421875" style="8" customWidth="1"/>
  </cols>
  <sheetData>
    <row r="1" spans="1:8" ht="79.5" customHeight="1">
      <c r="A1" s="19" t="s">
        <v>44</v>
      </c>
      <c r="B1" s="20"/>
      <c r="C1" s="20"/>
      <c r="D1" s="20"/>
      <c r="E1" s="20"/>
      <c r="F1" s="20"/>
      <c r="G1" s="20"/>
      <c r="H1" s="21"/>
    </row>
    <row r="2" spans="1:8" ht="15">
      <c r="A2" s="22" t="s">
        <v>1</v>
      </c>
      <c r="B2" s="23"/>
      <c r="C2" s="28" t="s">
        <v>2</v>
      </c>
      <c r="D2" s="29"/>
      <c r="E2" s="29"/>
      <c r="F2" s="29"/>
      <c r="G2" s="30"/>
      <c r="H2" s="31" t="s">
        <v>3</v>
      </c>
    </row>
    <row r="3" spans="1:8" ht="24.75" customHeight="1">
      <c r="A3" s="24"/>
      <c r="B3" s="25"/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32"/>
    </row>
    <row r="4" spans="1:8" ht="15">
      <c r="A4" s="26"/>
      <c r="B4" s="27"/>
      <c r="C4" s="3">
        <v>1</v>
      </c>
      <c r="D4" s="3">
        <v>2</v>
      </c>
      <c r="E4" s="3" t="s">
        <v>9</v>
      </c>
      <c r="F4" s="3">
        <v>4</v>
      </c>
      <c r="G4" s="3">
        <v>5</v>
      </c>
      <c r="H4" s="3" t="s">
        <v>10</v>
      </c>
    </row>
    <row r="5" spans="1:8" ht="15">
      <c r="A5" s="9"/>
      <c r="B5" s="10"/>
      <c r="C5" s="4"/>
      <c r="D5" s="4"/>
      <c r="E5" s="4"/>
      <c r="F5" s="4"/>
      <c r="G5" s="4"/>
      <c r="H5" s="4"/>
    </row>
    <row r="6" spans="1:8" ht="15">
      <c r="A6" s="11" t="s">
        <v>13</v>
      </c>
      <c r="B6" s="12"/>
      <c r="C6" s="5">
        <f aca="true" t="shared" si="0" ref="C6:H6">SUM(C7:C14)</f>
        <v>95349944.69999999</v>
      </c>
      <c r="D6" s="5">
        <f t="shared" si="0"/>
        <v>8691590.420000002</v>
      </c>
      <c r="E6" s="5">
        <f t="shared" si="0"/>
        <v>104041535.12</v>
      </c>
      <c r="F6" s="5">
        <f t="shared" si="0"/>
        <v>62305321.330000006</v>
      </c>
      <c r="G6" s="5">
        <f t="shared" si="0"/>
        <v>62305321.330000006</v>
      </c>
      <c r="H6" s="5">
        <f t="shared" si="0"/>
        <v>41736213.79000001</v>
      </c>
    </row>
    <row r="7" spans="1:8" ht="15">
      <c r="A7" s="13"/>
      <c r="B7" s="14" t="s">
        <v>14</v>
      </c>
      <c r="C7" s="5">
        <v>8614141.33</v>
      </c>
      <c r="D7" s="5">
        <v>-488959.56</v>
      </c>
      <c r="E7" s="5">
        <f>C7+D7</f>
        <v>8125181.7700000005</v>
      </c>
      <c r="F7" s="5">
        <v>4973655.15</v>
      </c>
      <c r="G7" s="5">
        <v>4973655.15</v>
      </c>
      <c r="H7" s="5">
        <f>E7-F7</f>
        <v>3151526.62</v>
      </c>
    </row>
    <row r="8" spans="1:8" ht="15">
      <c r="A8" s="13"/>
      <c r="B8" s="14" t="s">
        <v>15</v>
      </c>
      <c r="C8" s="5">
        <v>0</v>
      </c>
      <c r="D8" s="5">
        <v>0</v>
      </c>
      <c r="E8" s="5">
        <f aca="true" t="shared" si="1" ref="E8:E14">C8+D8</f>
        <v>0</v>
      </c>
      <c r="F8" s="5">
        <v>0</v>
      </c>
      <c r="G8" s="5">
        <v>0</v>
      </c>
      <c r="H8" s="5">
        <f aca="true" t="shared" si="2" ref="H8:H14">E8-F8</f>
        <v>0</v>
      </c>
    </row>
    <row r="9" spans="1:8" ht="15">
      <c r="A9" s="13"/>
      <c r="B9" s="14" t="s">
        <v>16</v>
      </c>
      <c r="C9" s="5">
        <v>9066108.61</v>
      </c>
      <c r="D9" s="5">
        <v>910007.81</v>
      </c>
      <c r="E9" s="5">
        <f t="shared" si="1"/>
        <v>9976116.42</v>
      </c>
      <c r="F9" s="5">
        <v>6924242.81</v>
      </c>
      <c r="G9" s="5">
        <v>6924242.81</v>
      </c>
      <c r="H9" s="5">
        <f t="shared" si="2"/>
        <v>3051873.6100000003</v>
      </c>
    </row>
    <row r="10" spans="1:8" ht="15">
      <c r="A10" s="13"/>
      <c r="B10" s="14" t="s">
        <v>17</v>
      </c>
      <c r="C10" s="5">
        <v>0</v>
      </c>
      <c r="D10" s="5">
        <v>0</v>
      </c>
      <c r="E10" s="5">
        <f t="shared" si="1"/>
        <v>0</v>
      </c>
      <c r="F10" s="5">
        <v>0</v>
      </c>
      <c r="G10" s="5">
        <v>0</v>
      </c>
      <c r="H10" s="5">
        <f t="shared" si="2"/>
        <v>0</v>
      </c>
    </row>
    <row r="11" spans="1:8" ht="15">
      <c r="A11" s="13"/>
      <c r="B11" s="14" t="s">
        <v>18</v>
      </c>
      <c r="C11" s="5">
        <v>16746249.09</v>
      </c>
      <c r="D11" s="5">
        <v>2164473.47</v>
      </c>
      <c r="E11" s="5">
        <f t="shared" si="1"/>
        <v>18910722.56</v>
      </c>
      <c r="F11" s="5">
        <v>12608697.18</v>
      </c>
      <c r="G11" s="5">
        <v>12608697.18</v>
      </c>
      <c r="H11" s="5">
        <f t="shared" si="2"/>
        <v>6302025.379999999</v>
      </c>
    </row>
    <row r="12" spans="1:8" ht="15">
      <c r="A12" s="13"/>
      <c r="B12" s="14" t="s">
        <v>19</v>
      </c>
      <c r="C12" s="5">
        <v>0</v>
      </c>
      <c r="D12" s="5">
        <v>0</v>
      </c>
      <c r="E12" s="5">
        <f t="shared" si="1"/>
        <v>0</v>
      </c>
      <c r="F12" s="5">
        <v>0</v>
      </c>
      <c r="G12" s="5">
        <v>0</v>
      </c>
      <c r="H12" s="5">
        <f t="shared" si="2"/>
        <v>0</v>
      </c>
    </row>
    <row r="13" spans="1:8" ht="15">
      <c r="A13" s="13"/>
      <c r="B13" s="14" t="s">
        <v>20</v>
      </c>
      <c r="C13" s="5">
        <v>41912958.88</v>
      </c>
      <c r="D13" s="5">
        <v>2932845.16</v>
      </c>
      <c r="E13" s="5">
        <f t="shared" si="1"/>
        <v>44845804.04000001</v>
      </c>
      <c r="F13" s="5">
        <v>25523471.12</v>
      </c>
      <c r="G13" s="5">
        <v>25523471.12</v>
      </c>
      <c r="H13" s="5">
        <f t="shared" si="2"/>
        <v>19322332.920000006</v>
      </c>
    </row>
    <row r="14" spans="1:8" ht="15">
      <c r="A14" s="13"/>
      <c r="B14" s="14" t="s">
        <v>11</v>
      </c>
      <c r="C14" s="5">
        <v>19010486.79</v>
      </c>
      <c r="D14" s="5">
        <v>3173223.54</v>
      </c>
      <c r="E14" s="5">
        <f t="shared" si="1"/>
        <v>22183710.33</v>
      </c>
      <c r="F14" s="5">
        <v>12275255.07</v>
      </c>
      <c r="G14" s="5">
        <v>12275255.07</v>
      </c>
      <c r="H14" s="5">
        <f t="shared" si="2"/>
        <v>9908455.259999998</v>
      </c>
    </row>
    <row r="15" spans="1:8" ht="15">
      <c r="A15" s="15"/>
      <c r="B15" s="14"/>
      <c r="C15" s="5"/>
      <c r="D15" s="5"/>
      <c r="E15" s="5"/>
      <c r="F15" s="5"/>
      <c r="G15" s="5"/>
      <c r="H15" s="5"/>
    </row>
    <row r="16" spans="1:8" ht="15">
      <c r="A16" s="11" t="s">
        <v>21</v>
      </c>
      <c r="B16" s="16"/>
      <c r="C16" s="5">
        <f aca="true" t="shared" si="3" ref="C16:H16">SUM(C17:C23)</f>
        <v>133382094.53</v>
      </c>
      <c r="D16" s="5">
        <f t="shared" si="3"/>
        <v>20735419.24</v>
      </c>
      <c r="E16" s="5">
        <f t="shared" si="3"/>
        <v>154117513.76999998</v>
      </c>
      <c r="F16" s="5">
        <f t="shared" si="3"/>
        <v>70921834.01</v>
      </c>
      <c r="G16" s="5">
        <f t="shared" si="3"/>
        <v>70921834.01</v>
      </c>
      <c r="H16" s="5">
        <f t="shared" si="3"/>
        <v>83195679.76</v>
      </c>
    </row>
    <row r="17" spans="1:8" ht="15">
      <c r="A17" s="13"/>
      <c r="B17" s="14" t="s">
        <v>22</v>
      </c>
      <c r="C17" s="5">
        <v>19000511.56</v>
      </c>
      <c r="D17" s="5">
        <v>13847212.42</v>
      </c>
      <c r="E17" s="5">
        <f>C17+D17</f>
        <v>32847723.979999997</v>
      </c>
      <c r="F17" s="5">
        <v>14848809.36</v>
      </c>
      <c r="G17" s="5">
        <v>14848809.36</v>
      </c>
      <c r="H17" s="5">
        <f aca="true" t="shared" si="4" ref="H17:H23">E17-F17</f>
        <v>17998914.619999997</v>
      </c>
    </row>
    <row r="18" spans="1:8" ht="15">
      <c r="A18" s="13"/>
      <c r="B18" s="14" t="s">
        <v>23</v>
      </c>
      <c r="C18" s="5">
        <v>79369260.44</v>
      </c>
      <c r="D18" s="5">
        <v>-96865.59</v>
      </c>
      <c r="E18" s="5">
        <f aca="true" t="shared" si="5" ref="E18:E23">C18+D18</f>
        <v>79272394.85</v>
      </c>
      <c r="F18" s="5">
        <v>27799276.69</v>
      </c>
      <c r="G18" s="5">
        <v>27799276.69</v>
      </c>
      <c r="H18" s="5">
        <f t="shared" si="4"/>
        <v>51473118.16</v>
      </c>
    </row>
    <row r="19" spans="1:8" ht="15">
      <c r="A19" s="13"/>
      <c r="B19" s="14" t="s">
        <v>24</v>
      </c>
      <c r="C19" s="5">
        <v>1550471.33</v>
      </c>
      <c r="D19" s="5">
        <v>378201.55</v>
      </c>
      <c r="E19" s="5">
        <f t="shared" si="5"/>
        <v>1928672.8800000001</v>
      </c>
      <c r="F19" s="5">
        <v>1296379.42</v>
      </c>
      <c r="G19" s="5">
        <v>1296379.42</v>
      </c>
      <c r="H19" s="5">
        <f t="shared" si="4"/>
        <v>632293.4600000002</v>
      </c>
    </row>
    <row r="20" spans="1:8" ht="15">
      <c r="A20" s="13"/>
      <c r="B20" s="14" t="s">
        <v>25</v>
      </c>
      <c r="C20" s="5">
        <v>9124873.09</v>
      </c>
      <c r="D20" s="5">
        <v>1422569.28</v>
      </c>
      <c r="E20" s="5">
        <f t="shared" si="5"/>
        <v>10547442.37</v>
      </c>
      <c r="F20" s="5">
        <v>7667520.81</v>
      </c>
      <c r="G20" s="5">
        <v>7667520.81</v>
      </c>
      <c r="H20" s="5">
        <f t="shared" si="4"/>
        <v>2879921.5599999996</v>
      </c>
    </row>
    <row r="21" spans="1:8" ht="15">
      <c r="A21" s="13"/>
      <c r="B21" s="14" t="s">
        <v>26</v>
      </c>
      <c r="C21" s="5">
        <v>1376861.09</v>
      </c>
      <c r="D21" s="5">
        <v>6090562.97</v>
      </c>
      <c r="E21" s="5">
        <f t="shared" si="5"/>
        <v>7467424.06</v>
      </c>
      <c r="F21" s="5">
        <v>3772042.22</v>
      </c>
      <c r="G21" s="5">
        <v>3772042.22</v>
      </c>
      <c r="H21" s="5">
        <f t="shared" si="4"/>
        <v>3695381.8399999994</v>
      </c>
    </row>
    <row r="22" spans="1:8" ht="15">
      <c r="A22" s="13"/>
      <c r="B22" s="14" t="s">
        <v>27</v>
      </c>
      <c r="C22" s="5">
        <v>15040568.3</v>
      </c>
      <c r="D22" s="5">
        <v>621975.07</v>
      </c>
      <c r="E22" s="5">
        <f t="shared" si="5"/>
        <v>15662543.370000001</v>
      </c>
      <c r="F22" s="5">
        <v>11777020.62</v>
      </c>
      <c r="G22" s="5">
        <v>11777020.62</v>
      </c>
      <c r="H22" s="5">
        <f t="shared" si="4"/>
        <v>3885522.750000002</v>
      </c>
    </row>
    <row r="23" spans="1:8" ht="15">
      <c r="A23" s="13"/>
      <c r="B23" s="14" t="s">
        <v>28</v>
      </c>
      <c r="C23" s="5">
        <v>7919548.72</v>
      </c>
      <c r="D23" s="5">
        <v>-1528236.46</v>
      </c>
      <c r="E23" s="5">
        <f t="shared" si="5"/>
        <v>6391312.26</v>
      </c>
      <c r="F23" s="5">
        <v>3760784.89</v>
      </c>
      <c r="G23" s="5">
        <v>3760784.89</v>
      </c>
      <c r="H23" s="5">
        <f t="shared" si="4"/>
        <v>2630527.3699999996</v>
      </c>
    </row>
    <row r="24" spans="1:8" ht="15">
      <c r="A24" s="15"/>
      <c r="B24" s="14"/>
      <c r="C24" s="5"/>
      <c r="D24" s="5"/>
      <c r="E24" s="5"/>
      <c r="F24" s="5"/>
      <c r="G24" s="5"/>
      <c r="H24" s="5"/>
    </row>
    <row r="25" spans="1:8" ht="15">
      <c r="A25" s="11" t="s">
        <v>29</v>
      </c>
      <c r="B25" s="16"/>
      <c r="C25" s="5">
        <f aca="true" t="shared" si="6" ref="C25:H25">SUM(C26:C34)</f>
        <v>8063823.2</v>
      </c>
      <c r="D25" s="5">
        <f t="shared" si="6"/>
        <v>7849498.38</v>
      </c>
      <c r="E25" s="5">
        <f t="shared" si="6"/>
        <v>15913321.580000002</v>
      </c>
      <c r="F25" s="5">
        <f t="shared" si="6"/>
        <v>9102720.67</v>
      </c>
      <c r="G25" s="5">
        <f t="shared" si="6"/>
        <v>9102720.67</v>
      </c>
      <c r="H25" s="5">
        <f t="shared" si="6"/>
        <v>6810600.910000002</v>
      </c>
    </row>
    <row r="26" spans="1:8" ht="15">
      <c r="A26" s="13"/>
      <c r="B26" s="14" t="s">
        <v>30</v>
      </c>
      <c r="C26" s="5">
        <v>3646997.62</v>
      </c>
      <c r="D26" s="5">
        <v>-858421.83</v>
      </c>
      <c r="E26" s="5">
        <f>C26+D26</f>
        <v>2788575.79</v>
      </c>
      <c r="F26" s="5">
        <v>1935659.71</v>
      </c>
      <c r="G26" s="5">
        <v>1935659.71</v>
      </c>
      <c r="H26" s="5">
        <f aca="true" t="shared" si="7" ref="H26:H34">E26-F26</f>
        <v>852916.0800000001</v>
      </c>
    </row>
    <row r="27" spans="1:8" ht="15">
      <c r="A27" s="13"/>
      <c r="B27" s="14" t="s">
        <v>31</v>
      </c>
      <c r="C27" s="5">
        <v>0</v>
      </c>
      <c r="D27" s="5">
        <v>1766666.67</v>
      </c>
      <c r="E27" s="5">
        <f aca="true" t="shared" si="8" ref="E27:E34">C27+D27</f>
        <v>1766666.67</v>
      </c>
      <c r="F27" s="5">
        <v>639589.67</v>
      </c>
      <c r="G27" s="5">
        <v>639589.67</v>
      </c>
      <c r="H27" s="5">
        <f t="shared" si="7"/>
        <v>1127077</v>
      </c>
    </row>
    <row r="28" spans="1:8" ht="15">
      <c r="A28" s="13"/>
      <c r="B28" s="14" t="s">
        <v>32</v>
      </c>
      <c r="C28" s="5">
        <v>0</v>
      </c>
      <c r="D28" s="5">
        <v>0</v>
      </c>
      <c r="E28" s="5">
        <f t="shared" si="8"/>
        <v>0</v>
      </c>
      <c r="F28" s="5">
        <v>0</v>
      </c>
      <c r="G28" s="5">
        <v>0</v>
      </c>
      <c r="H28" s="5">
        <f t="shared" si="7"/>
        <v>0</v>
      </c>
    </row>
    <row r="29" spans="1:8" ht="15">
      <c r="A29" s="13"/>
      <c r="B29" s="14" t="s">
        <v>33</v>
      </c>
      <c r="C29" s="5">
        <v>0</v>
      </c>
      <c r="D29" s="5">
        <v>0</v>
      </c>
      <c r="E29" s="5">
        <f t="shared" si="8"/>
        <v>0</v>
      </c>
      <c r="F29" s="5">
        <v>0</v>
      </c>
      <c r="G29" s="5">
        <v>0</v>
      </c>
      <c r="H29" s="5">
        <f t="shared" si="7"/>
        <v>0</v>
      </c>
    </row>
    <row r="30" spans="1:8" ht="15">
      <c r="A30" s="13"/>
      <c r="B30" s="14" t="s">
        <v>34</v>
      </c>
      <c r="C30" s="5">
        <v>0</v>
      </c>
      <c r="D30" s="5">
        <v>2570000</v>
      </c>
      <c r="E30" s="5">
        <f t="shared" si="8"/>
        <v>2570000</v>
      </c>
      <c r="F30" s="5">
        <v>2403869.52</v>
      </c>
      <c r="G30" s="5">
        <v>2403869.52</v>
      </c>
      <c r="H30" s="5">
        <f t="shared" si="7"/>
        <v>166130.47999999998</v>
      </c>
    </row>
    <row r="31" spans="1:8" ht="15">
      <c r="A31" s="13"/>
      <c r="B31" s="14" t="s">
        <v>35</v>
      </c>
      <c r="C31" s="5">
        <v>0</v>
      </c>
      <c r="D31" s="5">
        <v>0</v>
      </c>
      <c r="E31" s="5">
        <f t="shared" si="8"/>
        <v>0</v>
      </c>
      <c r="F31" s="5">
        <v>0</v>
      </c>
      <c r="G31" s="5">
        <v>0</v>
      </c>
      <c r="H31" s="5">
        <f t="shared" si="7"/>
        <v>0</v>
      </c>
    </row>
    <row r="32" spans="1:8" ht="15">
      <c r="A32" s="13"/>
      <c r="B32" s="14" t="s">
        <v>36</v>
      </c>
      <c r="C32" s="5">
        <v>4416825.58</v>
      </c>
      <c r="D32" s="5">
        <v>4371253.54</v>
      </c>
      <c r="E32" s="5">
        <f t="shared" si="8"/>
        <v>8788079.120000001</v>
      </c>
      <c r="F32" s="5">
        <v>4123601.77</v>
      </c>
      <c r="G32" s="5">
        <v>4123601.77</v>
      </c>
      <c r="H32" s="5">
        <f t="shared" si="7"/>
        <v>4664477.3500000015</v>
      </c>
    </row>
    <row r="33" spans="1:8" ht="15">
      <c r="A33" s="13"/>
      <c r="B33" s="14" t="s">
        <v>37</v>
      </c>
      <c r="C33" s="5">
        <v>0</v>
      </c>
      <c r="D33" s="5">
        <v>0</v>
      </c>
      <c r="E33" s="5">
        <f t="shared" si="8"/>
        <v>0</v>
      </c>
      <c r="F33" s="5">
        <v>0</v>
      </c>
      <c r="G33" s="5">
        <v>0</v>
      </c>
      <c r="H33" s="5">
        <f t="shared" si="7"/>
        <v>0</v>
      </c>
    </row>
    <row r="34" spans="1:8" ht="15">
      <c r="A34" s="13"/>
      <c r="B34" s="14" t="s">
        <v>38</v>
      </c>
      <c r="C34" s="5">
        <v>0</v>
      </c>
      <c r="D34" s="5">
        <v>0</v>
      </c>
      <c r="E34" s="5">
        <f t="shared" si="8"/>
        <v>0</v>
      </c>
      <c r="F34" s="5">
        <v>0</v>
      </c>
      <c r="G34" s="5">
        <v>0</v>
      </c>
      <c r="H34" s="5">
        <f t="shared" si="7"/>
        <v>0</v>
      </c>
    </row>
    <row r="35" spans="1:8" ht="15">
      <c r="A35" s="15"/>
      <c r="B35" s="14"/>
      <c r="C35" s="5"/>
      <c r="D35" s="5"/>
      <c r="E35" s="5"/>
      <c r="F35" s="5"/>
      <c r="G35" s="5"/>
      <c r="H35" s="5"/>
    </row>
    <row r="36" spans="1:8" ht="15">
      <c r="A36" s="11" t="s">
        <v>39</v>
      </c>
      <c r="B36" s="16"/>
      <c r="C36" s="5">
        <f aca="true" t="shared" si="9" ref="C36:H36">SUM(C37:C40)</f>
        <v>5548856</v>
      </c>
      <c r="D36" s="5">
        <f t="shared" si="9"/>
        <v>158036.13</v>
      </c>
      <c r="E36" s="5">
        <f t="shared" si="9"/>
        <v>5706892.13</v>
      </c>
      <c r="F36" s="5">
        <f t="shared" si="9"/>
        <v>5205763.64</v>
      </c>
      <c r="G36" s="5">
        <f t="shared" si="9"/>
        <v>5205763.64</v>
      </c>
      <c r="H36" s="5">
        <f t="shared" si="9"/>
        <v>501128.4900000002</v>
      </c>
    </row>
    <row r="37" spans="1:8" ht="15">
      <c r="A37" s="13"/>
      <c r="B37" s="14" t="s">
        <v>40</v>
      </c>
      <c r="C37" s="5">
        <v>5548856</v>
      </c>
      <c r="D37" s="5">
        <v>158036.13</v>
      </c>
      <c r="E37" s="5">
        <f>C37+D37</f>
        <v>5706892.13</v>
      </c>
      <c r="F37" s="5">
        <v>5205763.64</v>
      </c>
      <c r="G37" s="5">
        <v>5205763.64</v>
      </c>
      <c r="H37" s="5">
        <f>E37-F37</f>
        <v>501128.4900000002</v>
      </c>
    </row>
    <row r="38" spans="1:8" ht="23.25">
      <c r="A38" s="13"/>
      <c r="B38" s="14" t="s">
        <v>41</v>
      </c>
      <c r="C38" s="5">
        <v>0</v>
      </c>
      <c r="D38" s="5">
        <v>0</v>
      </c>
      <c r="E38" s="5">
        <f>C38+D38</f>
        <v>0</v>
      </c>
      <c r="F38" s="5">
        <v>0</v>
      </c>
      <c r="G38" s="5">
        <v>0</v>
      </c>
      <c r="H38" s="5">
        <f>E38-F38</f>
        <v>0</v>
      </c>
    </row>
    <row r="39" spans="1:8" ht="15">
      <c r="A39" s="13"/>
      <c r="B39" s="14" t="s">
        <v>42</v>
      </c>
      <c r="C39" s="5">
        <v>0</v>
      </c>
      <c r="D39" s="5">
        <v>0</v>
      </c>
      <c r="E39" s="5">
        <f>C39+D39</f>
        <v>0</v>
      </c>
      <c r="F39" s="5">
        <v>0</v>
      </c>
      <c r="G39" s="5">
        <v>0</v>
      </c>
      <c r="H39" s="5">
        <f>E39-F39</f>
        <v>0</v>
      </c>
    </row>
    <row r="40" spans="1:8" ht="15">
      <c r="A40" s="13"/>
      <c r="B40" s="14" t="s">
        <v>43</v>
      </c>
      <c r="C40" s="5">
        <v>0</v>
      </c>
      <c r="D40" s="5">
        <v>0</v>
      </c>
      <c r="E40" s="5">
        <f>C40+D40</f>
        <v>0</v>
      </c>
      <c r="F40" s="5">
        <v>0</v>
      </c>
      <c r="G40" s="5">
        <v>0</v>
      </c>
      <c r="H40" s="5">
        <f>E40-F40</f>
        <v>0</v>
      </c>
    </row>
    <row r="41" spans="1:8" ht="15">
      <c r="A41" s="15"/>
      <c r="B41" s="14"/>
      <c r="C41" s="5"/>
      <c r="D41" s="5"/>
      <c r="E41" s="5"/>
      <c r="F41" s="5"/>
      <c r="G41" s="5"/>
      <c r="H41" s="5"/>
    </row>
    <row r="42" spans="1:8" ht="15">
      <c r="A42" s="17"/>
      <c r="B42" s="6" t="s">
        <v>12</v>
      </c>
      <c r="C42" s="7">
        <f aca="true" t="shared" si="10" ref="C42:H42">SUM(C36+C25+C16+C6)</f>
        <v>242344718.42999998</v>
      </c>
      <c r="D42" s="7">
        <f t="shared" si="10"/>
        <v>37434544.17</v>
      </c>
      <c r="E42" s="7">
        <f t="shared" si="10"/>
        <v>279779262.6</v>
      </c>
      <c r="F42" s="7">
        <f t="shared" si="10"/>
        <v>147535639.65</v>
      </c>
      <c r="G42" s="7">
        <f t="shared" si="10"/>
        <v>147535639.65</v>
      </c>
      <c r="H42" s="7">
        <f t="shared" si="10"/>
        <v>132243622.95000002</v>
      </c>
    </row>
    <row r="43" spans="1:8" ht="15">
      <c r="A43" s="2" t="s">
        <v>0</v>
      </c>
      <c r="B43" s="18"/>
      <c r="C43" s="18"/>
      <c r="D43" s="18"/>
      <c r="E43" s="18"/>
      <c r="F43" s="18"/>
      <c r="G43" s="18"/>
      <c r="H43" s="18"/>
    </row>
    <row r="44" spans="1:8" ht="15">
      <c r="A44" s="18"/>
      <c r="B44" s="18"/>
      <c r="C44" s="18"/>
      <c r="D44" s="18"/>
      <c r="E44" s="18"/>
      <c r="F44" s="18"/>
      <c r="G44" s="18"/>
      <c r="H44" s="18"/>
    </row>
    <row r="45" spans="1:8" ht="15">
      <c r="A45" s="18"/>
      <c r="B45" s="18"/>
      <c r="C45" s="18"/>
      <c r="D45" s="18"/>
      <c r="E45" s="18"/>
      <c r="F45" s="18"/>
      <c r="G45" s="18"/>
      <c r="H45" s="18"/>
    </row>
  </sheetData>
  <sheetProtection/>
  <protectedRanges>
    <protectedRange sqref="A43" name="Rango1"/>
  </protectedRanges>
  <mergeCells count="4">
    <mergeCell ref="A1:H1"/>
    <mergeCell ref="A2:B4"/>
    <mergeCell ref="C2:G2"/>
    <mergeCell ref="H2:H3"/>
  </mergeCells>
  <printOptions horizontalCentered="1" verticalCentered="1"/>
  <pageMargins left="0.7086614173228347" right="0.7086614173228347" top="0.7480314960629921" bottom="0.7480314960629921" header="0.31496062992125984" footer="0.31496062992125984"/>
  <pageSetup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Usuario de Windows</cp:lastModifiedBy>
  <cp:lastPrinted>2019-10-17T18:16:40Z</cp:lastPrinted>
  <dcterms:created xsi:type="dcterms:W3CDTF">2012-12-11T21:12:22Z</dcterms:created>
  <dcterms:modified xsi:type="dcterms:W3CDTF">2019-11-29T20:22:06Z</dcterms:modified>
  <cp:category/>
  <cp:version/>
  <cp:contentType/>
  <cp:contentStatus/>
</cp:coreProperties>
</file>